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3630" activeTab="0"/>
  </bookViews>
  <sheets>
    <sheet name="Summary" sheetId="1" r:id="rId1"/>
    <sheet name="Scenario worksheet" sheetId="2" r:id="rId2"/>
    <sheet name="Lists" sheetId="3" r:id="rId3"/>
    <sheet name="Event Tree" sheetId="4" r:id="rId4"/>
  </sheets>
  <definedNames>
    <definedName name="CES">'Event Tree'!$H$3</definedName>
    <definedName name="Description" localSheetId="3">'Event Tree'!$K$2</definedName>
    <definedName name="Event_Name" localSheetId="3">'Event Tree'!$A$3</definedName>
    <definedName name="IA">'Event Tree'!$F$3</definedName>
    <definedName name="maxcol">5</definedName>
    <definedName name="Place_Holder" localSheetId="3">'Event Tree'!$I$2</definedName>
    <definedName name="Prob_Path" localSheetId="3">'Event Tree'!$J$2</definedName>
    <definedName name="RM">'Event Tree'!$D$3</definedName>
  </definedNames>
  <calcPr fullCalcOnLoad="1"/>
</workbook>
</file>

<file path=xl/sharedStrings.xml><?xml version="1.0" encoding="utf-8"?>
<sst xmlns="http://schemas.openxmlformats.org/spreadsheetml/2006/main" count="82" uniqueCount="60">
  <si>
    <t>If</t>
  </si>
  <si>
    <t>Then:</t>
  </si>
  <si>
    <t>Scenario</t>
  </si>
  <si>
    <t>Program Duration        (number of Flights)</t>
  </si>
  <si>
    <t>Number of major systems</t>
  </si>
  <si>
    <t>Ps of Prop System</t>
  </si>
  <si>
    <t>Avg Ps of major systems except Prop Sys</t>
  </si>
  <si>
    <t>Ps of major systems except Prop Sys</t>
  </si>
  <si>
    <r>
      <t>Mission Success</t>
    </r>
    <r>
      <rPr>
        <b/>
        <sz val="8"/>
        <rFont val="Arial"/>
        <family val="2"/>
      </rPr>
      <t xml:space="preserve">:          Ps of </t>
    </r>
    <r>
      <rPr>
        <b/>
        <i/>
        <sz val="8"/>
        <rFont val="Arial"/>
        <family val="2"/>
      </rPr>
      <t>all</t>
    </r>
    <r>
      <rPr>
        <b/>
        <sz val="8"/>
        <rFont val="Arial"/>
        <family val="2"/>
      </rPr>
      <t xml:space="preserve"> major systems</t>
    </r>
  </si>
  <si>
    <t xml:space="preserve"> Ps of Intact Abort</t>
  </si>
  <si>
    <r>
      <t>Vehicle Returns Safely</t>
    </r>
    <r>
      <rPr>
        <b/>
        <sz val="8"/>
        <rFont val="Arial"/>
        <family val="2"/>
      </rPr>
      <t>:         (i.e., mission success or intact abort)</t>
    </r>
  </si>
  <si>
    <t xml:space="preserve"> Ps of Crew Escape system</t>
  </si>
  <si>
    <t>Ps of Crew Survivability per flight</t>
  </si>
  <si>
    <t>Ps of Crew Survivability for the RLV Program</t>
  </si>
  <si>
    <t>Comparison Variable</t>
  </si>
  <si>
    <t>Base</t>
  </si>
  <si>
    <t>Base Scenario</t>
  </si>
  <si>
    <t># Flights</t>
  </si>
  <si>
    <t># Major Sys</t>
  </si>
  <si>
    <t>Propulsion</t>
  </si>
  <si>
    <t>Major Sys</t>
  </si>
  <si>
    <t>Intact Abort</t>
  </si>
  <si>
    <t>Crew Escape</t>
  </si>
  <si>
    <t xml:space="preserve">All, Best Case </t>
  </si>
  <si>
    <t>If:</t>
  </si>
  <si>
    <t>Program Duration        (# of Flights)</t>
  </si>
  <si>
    <t># major systems</t>
  </si>
  <si>
    <t>Avg Ps of major systems except Prop.</t>
  </si>
  <si>
    <t>Ps of major systems except Prop.</t>
  </si>
  <si>
    <r>
      <t xml:space="preserve">Mission Success: Ps of </t>
    </r>
    <r>
      <rPr>
        <b/>
        <u val="single"/>
        <sz val="8"/>
        <rFont val="Arial"/>
        <family val="2"/>
      </rPr>
      <t>all</t>
    </r>
    <r>
      <rPr>
        <b/>
        <sz val="8"/>
        <rFont val="Arial"/>
        <family val="2"/>
      </rPr>
      <t xml:space="preserve"> major systems</t>
    </r>
  </si>
  <si>
    <t>Vehicle Returns Safely</t>
  </si>
  <si>
    <t xml:space="preserve">All-Best Case </t>
  </si>
  <si>
    <t>Avg Ps of major systems except prop.</t>
  </si>
  <si>
    <t>Ps of major systems except prop.</t>
  </si>
  <si>
    <t>Event Descr:</t>
  </si>
  <si>
    <t>RLV Mission</t>
  </si>
  <si>
    <t>Crew Escape System</t>
  </si>
  <si>
    <t>Place_Holder</t>
  </si>
  <si>
    <t>Prob_Path</t>
  </si>
  <si>
    <t>Description</t>
  </si>
  <si>
    <t>Event Name:</t>
  </si>
  <si>
    <t>RM</t>
  </si>
  <si>
    <t>IA</t>
  </si>
  <si>
    <t>CES</t>
  </si>
  <si>
    <t>Event Prob:</t>
  </si>
  <si>
    <t>Distribution Type</t>
  </si>
  <si>
    <t>Param 1:(Mean, Alpha)</t>
  </si>
  <si>
    <t>Param 2:(Std. Dev., Beta)</t>
  </si>
  <si>
    <t>Param 3:(Std. Dev., Beta)</t>
  </si>
  <si>
    <t>Param 4:(Std. Dev., Beta)</t>
  </si>
  <si>
    <t>Param 5:(Std. Dev., Beta)</t>
  </si>
  <si>
    <t>Crew Safety</t>
  </si>
  <si>
    <t>Initiating Event</t>
  </si>
  <si>
    <t>Y</t>
  </si>
  <si>
    <t>##</t>
  </si>
  <si>
    <t>Mission Success</t>
  </si>
  <si>
    <t>Loss of Mission</t>
  </si>
  <si>
    <t>Loss of Vehicle</t>
  </si>
  <si>
    <t>N</t>
  </si>
  <si>
    <t>Loss of Crew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</si>
</sst>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"/>
    <numFmt numFmtId="165" formatCode="0.00000"/>
    <numFmt numFmtId="166" formatCode="0.0000"/>
    <numFmt numFmtId="167" formatCode="0.0000000"/>
    <numFmt numFmtId="168" formatCode="0.000000000"/>
    <numFmt numFmtId="169" formatCode="0.000000"/>
    <numFmt numFmtId="170" formatCode="0.00000000"/>
    <numFmt numFmtId="171" formatCode="0.00000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6"/>
      <name val="Small Fonts"/>
      <family val="0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11"/>
        <bgColor indexed="9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left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170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 wrapText="1"/>
    </xf>
    <xf numFmtId="170" fontId="12" fillId="0" borderId="0" xfId="0" applyNumberFormat="1" applyFont="1" applyAlignment="1">
      <alignment horizontal="center" wrapText="1"/>
    </xf>
    <xf numFmtId="170" fontId="0" fillId="0" borderId="0" xfId="0" applyNumberFormat="1" applyFont="1" applyAlignment="1">
      <alignment horizontal="center"/>
    </xf>
    <xf numFmtId="170" fontId="1" fillId="0" borderId="0" xfId="0" applyNumberFormat="1" applyFont="1" applyFill="1" applyAlignment="1">
      <alignment horizontal="center" wrapText="1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1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 wrapText="1"/>
    </xf>
    <xf numFmtId="170" fontId="0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wrapText="1"/>
    </xf>
    <xf numFmtId="170" fontId="13" fillId="0" borderId="0" xfId="0" applyNumberFormat="1" applyFont="1" applyFill="1" applyAlignment="1">
      <alignment horizontal="center" wrapText="1"/>
    </xf>
    <xf numFmtId="170" fontId="13" fillId="0" borderId="0" xfId="0" applyNumberFormat="1" applyFont="1" applyFill="1" applyAlignment="1">
      <alignment horizontal="center"/>
    </xf>
    <xf numFmtId="170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8.421875" style="0" customWidth="1"/>
    <col min="3" max="3" width="8.00390625" style="0" customWidth="1"/>
    <col min="4" max="4" width="9.421875" style="0" customWidth="1"/>
    <col min="6" max="6" width="9.7109375" style="0" customWidth="1"/>
    <col min="7" max="7" width="11.00390625" style="0" customWidth="1"/>
    <col min="8" max="8" width="8.57421875" style="0" customWidth="1"/>
    <col min="9" max="9" width="11.8515625" style="0" customWidth="1"/>
    <col min="11" max="11" width="13.7109375" style="0" customWidth="1"/>
    <col min="12" max="12" width="13.140625" style="0" customWidth="1"/>
    <col min="13" max="13" width="12.421875" style="0" customWidth="1"/>
    <col min="14" max="14" width="10.57421875" style="0" customWidth="1"/>
  </cols>
  <sheetData>
    <row r="1" spans="2:12" s="1" customFormat="1" ht="23.25">
      <c r="B1"/>
      <c r="C1"/>
      <c r="D1" s="5"/>
      <c r="F1" s="52"/>
      <c r="J1"/>
      <c r="K1"/>
      <c r="L1"/>
    </row>
    <row r="2" spans="1:14" s="4" customFormat="1" ht="30">
      <c r="A2" s="19"/>
      <c r="B2" s="19"/>
      <c r="C2" s="18"/>
      <c r="D2" s="25" t="s">
        <v>0</v>
      </c>
      <c r="E2" s="18"/>
      <c r="F2" s="18"/>
      <c r="G2" s="22"/>
      <c r="H2" s="18"/>
      <c r="I2" s="18"/>
      <c r="J2" s="18"/>
      <c r="K2" s="27"/>
      <c r="L2" s="27" t="s">
        <v>1</v>
      </c>
      <c r="M2"/>
      <c r="N2"/>
    </row>
    <row r="3" spans="1:14" s="7" customFormat="1" ht="67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28" t="s">
        <v>8</v>
      </c>
      <c r="H3" s="7" t="s">
        <v>9</v>
      </c>
      <c r="I3" s="28" t="s">
        <v>10</v>
      </c>
      <c r="J3" s="7" t="s">
        <v>11</v>
      </c>
      <c r="K3" s="48" t="s">
        <v>12</v>
      </c>
      <c r="L3" s="29" t="s">
        <v>13</v>
      </c>
      <c r="M3" s="7" t="s">
        <v>14</v>
      </c>
      <c r="N3"/>
    </row>
    <row r="4" spans="7:14" s="33" customFormat="1" ht="12.75">
      <c r="G4" s="38"/>
      <c r="I4" s="38"/>
      <c r="K4" s="46"/>
      <c r="L4" s="40"/>
      <c r="M4" s="36"/>
      <c r="N4" s="34"/>
    </row>
    <row r="5" spans="1:14" s="35" customFormat="1" ht="15">
      <c r="A5" s="35" t="s">
        <v>15</v>
      </c>
      <c r="B5" s="35">
        <v>100</v>
      </c>
      <c r="C5" s="35">
        <v>25</v>
      </c>
      <c r="D5" s="35">
        <v>0.995</v>
      </c>
      <c r="E5" s="35">
        <v>0.99995</v>
      </c>
      <c r="F5" s="35">
        <v>0.9988006897470664</v>
      </c>
      <c r="G5" s="37">
        <v>0.993806686298331</v>
      </c>
      <c r="H5" s="35">
        <v>0.99</v>
      </c>
      <c r="I5" s="37">
        <v>0.9999380668629833</v>
      </c>
      <c r="J5" s="35">
        <v>0.99</v>
      </c>
      <c r="K5" s="46">
        <v>0.9999993806686298</v>
      </c>
      <c r="L5" s="49">
        <v>0.9999380687616221</v>
      </c>
      <c r="M5" s="36" t="s">
        <v>16</v>
      </c>
      <c r="N5" s="34"/>
    </row>
    <row r="6" spans="6:14" s="36" customFormat="1" ht="12.75">
      <c r="F6" s="31"/>
      <c r="G6" s="32"/>
      <c r="H6" s="31"/>
      <c r="I6" s="32"/>
      <c r="J6" s="31"/>
      <c r="K6" s="45"/>
      <c r="L6" s="30"/>
      <c r="N6" s="34"/>
    </row>
    <row r="7" spans="1:14" s="36" customFormat="1" ht="15">
      <c r="A7" s="36">
        <v>1</v>
      </c>
      <c r="B7" s="44">
        <v>200</v>
      </c>
      <c r="C7" s="36">
        <v>25</v>
      </c>
      <c r="D7" s="36">
        <v>0.995</v>
      </c>
      <c r="E7" s="36">
        <v>0.99995</v>
      </c>
      <c r="F7" s="31">
        <v>0.9988006897470664</v>
      </c>
      <c r="G7" s="32">
        <v>0.993806686298331</v>
      </c>
      <c r="H7" s="31">
        <v>0.99</v>
      </c>
      <c r="I7" s="32">
        <v>0.9999380668629833</v>
      </c>
      <c r="J7" s="31">
        <v>0.99</v>
      </c>
      <c r="K7" s="45">
        <v>0.9999993806686298</v>
      </c>
      <c r="L7" s="50">
        <v>0.9998761413587224</v>
      </c>
      <c r="M7" s="36" t="s">
        <v>17</v>
      </c>
      <c r="N7" s="34"/>
    </row>
    <row r="8" spans="1:14" s="36" customFormat="1" ht="12.75">
      <c r="A8" s="36">
        <v>2</v>
      </c>
      <c r="B8" s="44">
        <v>300</v>
      </c>
      <c r="C8" s="36">
        <v>25</v>
      </c>
      <c r="D8" s="36">
        <v>0.995</v>
      </c>
      <c r="E8" s="36">
        <v>0.99995</v>
      </c>
      <c r="F8" s="31">
        <v>0.9988006897470664</v>
      </c>
      <c r="G8" s="32">
        <v>0.993806686298331</v>
      </c>
      <c r="H8" s="31">
        <v>0.99</v>
      </c>
      <c r="I8" s="32">
        <v>0.9999380668629833</v>
      </c>
      <c r="J8" s="31">
        <v>0.99</v>
      </c>
      <c r="K8" s="45">
        <v>0.9999993806686298</v>
      </c>
      <c r="L8" s="45">
        <v>0.9998142177910637</v>
      </c>
      <c r="N8" s="34"/>
    </row>
    <row r="9" spans="1:13" s="34" customFormat="1" ht="12.75">
      <c r="A9" s="36"/>
      <c r="B9" s="36"/>
      <c r="C9" s="36"/>
      <c r="D9" s="36"/>
      <c r="E9" s="36"/>
      <c r="F9" s="31"/>
      <c r="G9" s="32"/>
      <c r="H9" s="31"/>
      <c r="I9" s="32"/>
      <c r="J9" s="31"/>
      <c r="K9" s="45"/>
      <c r="L9" s="30"/>
      <c r="M9" s="36"/>
    </row>
    <row r="10" spans="1:14" s="36" customFormat="1" ht="15">
      <c r="A10" s="36">
        <v>3</v>
      </c>
      <c r="B10" s="36">
        <v>100</v>
      </c>
      <c r="C10" s="44">
        <v>50</v>
      </c>
      <c r="D10" s="36">
        <v>0.995</v>
      </c>
      <c r="E10" s="36">
        <v>0.99995</v>
      </c>
      <c r="F10" s="31">
        <v>0.9975529376983235</v>
      </c>
      <c r="G10" s="32">
        <v>0.9925651730098319</v>
      </c>
      <c r="H10" s="31">
        <v>0.99</v>
      </c>
      <c r="I10" s="32">
        <v>0.9999256517300983</v>
      </c>
      <c r="J10" s="31">
        <v>0.99</v>
      </c>
      <c r="K10" s="45">
        <v>0.999999256517301</v>
      </c>
      <c r="L10" s="50">
        <v>0.9999256544662316</v>
      </c>
      <c r="M10" s="36" t="s">
        <v>18</v>
      </c>
      <c r="N10" s="34"/>
    </row>
    <row r="11" spans="1:14" s="36" customFormat="1" ht="15">
      <c r="A11" s="36">
        <v>4</v>
      </c>
      <c r="B11" s="36">
        <v>100</v>
      </c>
      <c r="C11" s="44">
        <v>100</v>
      </c>
      <c r="D11" s="36">
        <v>0.995</v>
      </c>
      <c r="E11" s="36">
        <v>0.99995</v>
      </c>
      <c r="F11" s="31">
        <v>0.9950621079173798</v>
      </c>
      <c r="G11" s="32">
        <v>0.9900867973777929</v>
      </c>
      <c r="H11" s="31">
        <v>0.99</v>
      </c>
      <c r="I11" s="32">
        <v>0.999900867973778</v>
      </c>
      <c r="J11" s="31">
        <v>0.99</v>
      </c>
      <c r="K11" s="45">
        <v>0.9999990086797378</v>
      </c>
      <c r="L11" s="50">
        <v>0.9999008728380675</v>
      </c>
      <c r="N11" s="34"/>
    </row>
    <row r="12" spans="6:14" s="36" customFormat="1" ht="15">
      <c r="F12" s="31"/>
      <c r="G12" s="32"/>
      <c r="H12" s="31"/>
      <c r="I12" s="32"/>
      <c r="J12" s="31"/>
      <c r="K12" s="45"/>
      <c r="L12" s="50"/>
      <c r="N12" s="34"/>
    </row>
    <row r="13" spans="1:14" s="36" customFormat="1" ht="15">
      <c r="A13" s="36">
        <v>5</v>
      </c>
      <c r="B13" s="36">
        <v>100</v>
      </c>
      <c r="C13" s="36">
        <v>25</v>
      </c>
      <c r="D13" s="44">
        <v>0.9995</v>
      </c>
      <c r="E13" s="36">
        <v>0.99995</v>
      </c>
      <c r="F13" s="31">
        <v>0.9988006897470664</v>
      </c>
      <c r="G13" s="32">
        <v>0.9983012894021929</v>
      </c>
      <c r="H13" s="31">
        <v>0.99</v>
      </c>
      <c r="I13" s="32">
        <v>0.9999830128940219</v>
      </c>
      <c r="J13" s="31">
        <v>0.99</v>
      </c>
      <c r="K13" s="45">
        <v>0.9999998301289402</v>
      </c>
      <c r="L13" s="50">
        <v>0.9999830130368617</v>
      </c>
      <c r="M13" s="36" t="s">
        <v>19</v>
      </c>
      <c r="N13" s="34"/>
    </row>
    <row r="14" spans="1:14" s="36" customFormat="1" ht="15">
      <c r="A14" s="36">
        <v>6</v>
      </c>
      <c r="B14" s="36">
        <v>100</v>
      </c>
      <c r="C14" s="36">
        <v>25</v>
      </c>
      <c r="D14" s="44">
        <v>0.99995</v>
      </c>
      <c r="E14" s="36">
        <v>0.99995</v>
      </c>
      <c r="F14" s="31">
        <v>0.9988006897470664</v>
      </c>
      <c r="G14" s="32">
        <v>0.998750749712579</v>
      </c>
      <c r="H14" s="31">
        <v>0.99</v>
      </c>
      <c r="I14" s="32">
        <v>0.9999875074971258</v>
      </c>
      <c r="J14" s="31">
        <v>0.99</v>
      </c>
      <c r="K14" s="45">
        <v>0.9999998750749712</v>
      </c>
      <c r="L14" s="50">
        <v>0.9999875075743755</v>
      </c>
      <c r="N14" s="34"/>
    </row>
    <row r="15" spans="6:14" s="36" customFormat="1" ht="12" customHeight="1">
      <c r="F15" s="31"/>
      <c r="G15" s="32"/>
      <c r="H15" s="31"/>
      <c r="I15" s="32"/>
      <c r="J15" s="31"/>
      <c r="K15" s="45"/>
      <c r="L15" s="30"/>
      <c r="N15" s="34"/>
    </row>
    <row r="16" spans="1:14" s="36" customFormat="1" ht="12.75">
      <c r="A16" s="36">
        <v>7</v>
      </c>
      <c r="B16" s="36">
        <v>100</v>
      </c>
      <c r="C16" s="36">
        <v>25</v>
      </c>
      <c r="D16" s="36">
        <v>0.995</v>
      </c>
      <c r="E16" s="44">
        <v>0.9995</v>
      </c>
      <c r="F16" s="31">
        <v>0.9880687476628005</v>
      </c>
      <c r="G16" s="32">
        <v>0.9831284039244865</v>
      </c>
      <c r="H16" s="31">
        <v>0.99</v>
      </c>
      <c r="I16" s="32">
        <v>0.9998312840392448</v>
      </c>
      <c r="J16" s="31">
        <v>0.99</v>
      </c>
      <c r="K16" s="45">
        <v>0.9999983128403924</v>
      </c>
      <c r="L16" s="45">
        <v>0.9998312981286772</v>
      </c>
      <c r="M16" s="36" t="s">
        <v>20</v>
      </c>
      <c r="N16" s="34"/>
    </row>
    <row r="17" spans="1:14" s="36" customFormat="1" ht="15">
      <c r="A17" s="36">
        <v>8</v>
      </c>
      <c r="B17" s="36">
        <v>100</v>
      </c>
      <c r="C17" s="36">
        <v>25</v>
      </c>
      <c r="D17" s="36">
        <v>0.995</v>
      </c>
      <c r="E17" s="44">
        <v>0.999995</v>
      </c>
      <c r="F17" s="31">
        <v>0.999880006899746</v>
      </c>
      <c r="G17" s="32">
        <v>0.9948806068652473</v>
      </c>
      <c r="H17" s="31">
        <v>0.99</v>
      </c>
      <c r="I17" s="32">
        <v>0.9999488060686524</v>
      </c>
      <c r="J17" s="31">
        <v>0.99</v>
      </c>
      <c r="K17" s="45">
        <v>0.9999994880606865</v>
      </c>
      <c r="L17" s="50">
        <v>0.9999488073659344</v>
      </c>
      <c r="M17"/>
      <c r="N17" s="34"/>
    </row>
    <row r="18" spans="6:14" s="36" customFormat="1" ht="13.5" customHeight="1">
      <c r="F18" s="31"/>
      <c r="G18" s="32"/>
      <c r="H18" s="31"/>
      <c r="I18" s="32"/>
      <c r="J18" s="31"/>
      <c r="K18" s="45"/>
      <c r="L18" s="30"/>
      <c r="N18" s="34"/>
    </row>
    <row r="19" spans="1:14" s="36" customFormat="1" ht="12.75">
      <c r="A19" s="36">
        <v>9</v>
      </c>
      <c r="B19" s="36">
        <v>100</v>
      </c>
      <c r="C19" s="36">
        <v>25</v>
      </c>
      <c r="D19" s="36">
        <v>0.995</v>
      </c>
      <c r="E19" s="36">
        <v>0.99995</v>
      </c>
      <c r="F19" s="31">
        <v>0.9988006897470664</v>
      </c>
      <c r="G19" s="32">
        <v>0.993806686298331</v>
      </c>
      <c r="H19" s="44">
        <v>0</v>
      </c>
      <c r="I19" s="32">
        <v>0.993806686298331</v>
      </c>
      <c r="J19" s="31">
        <v>0.99</v>
      </c>
      <c r="K19" s="45">
        <v>0.9999380668629833</v>
      </c>
      <c r="L19" s="45">
        <v>0.9938256347244869</v>
      </c>
      <c r="M19" s="36" t="s">
        <v>21</v>
      </c>
      <c r="N19" s="34"/>
    </row>
    <row r="20" spans="1:14" s="36" customFormat="1" ht="12.75">
      <c r="A20" s="36">
        <v>10</v>
      </c>
      <c r="B20" s="36">
        <v>100</v>
      </c>
      <c r="C20" s="36">
        <v>25</v>
      </c>
      <c r="D20" s="36">
        <v>0.995</v>
      </c>
      <c r="E20" s="36">
        <v>0.99995</v>
      </c>
      <c r="F20" s="36">
        <v>0.9988006897470664</v>
      </c>
      <c r="G20" s="39">
        <v>0.993806686298331</v>
      </c>
      <c r="H20" s="44">
        <v>0.6</v>
      </c>
      <c r="I20" s="39">
        <v>0.9975226745193324</v>
      </c>
      <c r="J20" s="36">
        <v>0.99</v>
      </c>
      <c r="K20" s="45">
        <v>0.9999752267451933</v>
      </c>
      <c r="L20" s="47">
        <v>0.9975257099474365</v>
      </c>
      <c r="M20"/>
      <c r="N20" s="34"/>
    </row>
    <row r="21" spans="1:14" s="36" customFormat="1" ht="12.75">
      <c r="A21" s="36">
        <v>11</v>
      </c>
      <c r="B21" s="36">
        <v>100</v>
      </c>
      <c r="C21" s="36">
        <v>25</v>
      </c>
      <c r="D21" s="36">
        <v>0.995</v>
      </c>
      <c r="E21" s="36">
        <v>0.99995</v>
      </c>
      <c r="F21" s="36">
        <v>0.9988006897470664</v>
      </c>
      <c r="G21" s="39">
        <v>0.993806686298331</v>
      </c>
      <c r="H21" s="44">
        <v>0.9</v>
      </c>
      <c r="I21" s="39">
        <v>0.9993806686298331</v>
      </c>
      <c r="J21" s="36">
        <v>0.99</v>
      </c>
      <c r="K21" s="45">
        <v>0.9999938066862983</v>
      </c>
      <c r="L21" s="47">
        <v>0.9993808584592413</v>
      </c>
      <c r="N21" s="34"/>
    </row>
    <row r="22" spans="1:13" s="34" customFormat="1" ht="15">
      <c r="A22" s="36">
        <v>12</v>
      </c>
      <c r="B22" s="36">
        <v>100</v>
      </c>
      <c r="C22" s="36">
        <v>25</v>
      </c>
      <c r="D22" s="36">
        <v>0.995</v>
      </c>
      <c r="E22" s="36">
        <v>0.99995</v>
      </c>
      <c r="F22" s="36">
        <v>0.9988006897470664</v>
      </c>
      <c r="G22" s="39">
        <v>0.993806686298331</v>
      </c>
      <c r="H22" s="44">
        <v>0.999</v>
      </c>
      <c r="I22" s="39">
        <v>0.9999938066862983</v>
      </c>
      <c r="J22" s="36">
        <v>0.99</v>
      </c>
      <c r="K22" s="47">
        <v>0.9999999380668629</v>
      </c>
      <c r="L22" s="51">
        <v>0.9999938067052827</v>
      </c>
      <c r="M22" s="36"/>
    </row>
    <row r="23" spans="1:13" s="34" customFormat="1" ht="12.75">
      <c r="A23" s="36"/>
      <c r="B23" s="36"/>
      <c r="C23" s="36"/>
      <c r="D23" s="36"/>
      <c r="E23" s="36"/>
      <c r="F23" s="36"/>
      <c r="G23" s="39"/>
      <c r="H23" s="36"/>
      <c r="I23" s="39"/>
      <c r="J23" s="36"/>
      <c r="K23" s="47"/>
      <c r="L23" s="41"/>
      <c r="M23" s="36"/>
    </row>
    <row r="24" spans="1:13" s="34" customFormat="1" ht="12.75">
      <c r="A24" s="36">
        <v>13</v>
      </c>
      <c r="B24" s="36">
        <v>100</v>
      </c>
      <c r="C24" s="36">
        <v>25</v>
      </c>
      <c r="D24" s="36">
        <v>0.995</v>
      </c>
      <c r="E24" s="36">
        <v>0.99995</v>
      </c>
      <c r="F24" s="36">
        <v>0.9988006897470664</v>
      </c>
      <c r="G24" s="39">
        <v>0.993806686298331</v>
      </c>
      <c r="H24" s="36">
        <v>0.99</v>
      </c>
      <c r="I24" s="39">
        <v>0.9999380668629833</v>
      </c>
      <c r="J24" s="44">
        <v>0</v>
      </c>
      <c r="K24" s="47">
        <v>0.9999380668629833</v>
      </c>
      <c r="L24" s="47">
        <v>0.9938256347244869</v>
      </c>
      <c r="M24" s="36" t="s">
        <v>22</v>
      </c>
    </row>
    <row r="25" spans="1:13" s="34" customFormat="1" ht="12.75">
      <c r="A25" s="36">
        <v>14</v>
      </c>
      <c r="B25" s="36">
        <v>100</v>
      </c>
      <c r="C25" s="36">
        <v>25</v>
      </c>
      <c r="D25" s="36">
        <v>0.995</v>
      </c>
      <c r="E25" s="36">
        <v>0.99995</v>
      </c>
      <c r="F25" s="36">
        <v>0.9988006897470664</v>
      </c>
      <c r="G25" s="39">
        <v>0.993806686298331</v>
      </c>
      <c r="H25" s="36">
        <v>0.99</v>
      </c>
      <c r="I25" s="39">
        <v>0.9999380668629833</v>
      </c>
      <c r="J25" s="44">
        <v>0.6</v>
      </c>
      <c r="K25" s="47">
        <v>0.9999752267451933</v>
      </c>
      <c r="L25" s="47">
        <v>0.9975257099474365</v>
      </c>
      <c r="M25"/>
    </row>
    <row r="26" spans="1:13" s="34" customFormat="1" ht="12.75">
      <c r="A26" s="36">
        <v>15</v>
      </c>
      <c r="B26" s="36">
        <v>100</v>
      </c>
      <c r="C26" s="36">
        <v>25</v>
      </c>
      <c r="D26" s="36">
        <v>0.995</v>
      </c>
      <c r="E26" s="36">
        <v>0.99995</v>
      </c>
      <c r="F26" s="36">
        <v>0.9988006897470664</v>
      </c>
      <c r="G26" s="39">
        <v>0.993806686298331</v>
      </c>
      <c r="H26" s="36">
        <v>0.99</v>
      </c>
      <c r="I26" s="39">
        <v>0.9999380668629833</v>
      </c>
      <c r="J26" s="44">
        <v>0.9</v>
      </c>
      <c r="K26" s="47">
        <v>0.9999938066862983</v>
      </c>
      <c r="L26" s="47">
        <v>0.9993808584592413</v>
      </c>
      <c r="M26" s="36"/>
    </row>
    <row r="27" spans="1:13" s="34" customFormat="1" ht="15">
      <c r="A27" s="36">
        <v>16</v>
      </c>
      <c r="B27" s="36">
        <v>100</v>
      </c>
      <c r="C27" s="36">
        <v>25</v>
      </c>
      <c r="D27" s="36">
        <v>0.995</v>
      </c>
      <c r="E27" s="36">
        <v>0.99995</v>
      </c>
      <c r="F27" s="36">
        <v>0.9988006897470664</v>
      </c>
      <c r="G27" s="39">
        <v>0.993806686298331</v>
      </c>
      <c r="H27" s="36">
        <v>0.99</v>
      </c>
      <c r="I27" s="39">
        <v>0.9999380668629833</v>
      </c>
      <c r="J27" s="44">
        <v>0.999</v>
      </c>
      <c r="K27" s="47">
        <v>0.9999999380668629</v>
      </c>
      <c r="L27" s="51">
        <v>0.9999938067052827</v>
      </c>
      <c r="M27" s="36"/>
    </row>
    <row r="28" spans="1:13" s="34" customFormat="1" ht="12.75">
      <c r="A28" s="36"/>
      <c r="B28" s="36"/>
      <c r="C28" s="36"/>
      <c r="D28" s="36"/>
      <c r="E28" s="36"/>
      <c r="F28" s="36"/>
      <c r="G28" s="39"/>
      <c r="H28" s="36"/>
      <c r="I28" s="39"/>
      <c r="J28" s="36"/>
      <c r="K28" s="47"/>
      <c r="L28" s="43"/>
      <c r="M28" s="36"/>
    </row>
    <row r="29" spans="1:13" s="34" customFormat="1" ht="15">
      <c r="A29" s="36">
        <v>17</v>
      </c>
      <c r="B29" s="44">
        <v>300</v>
      </c>
      <c r="C29" s="44">
        <v>25</v>
      </c>
      <c r="D29" s="44">
        <v>0.99995</v>
      </c>
      <c r="E29" s="44">
        <v>0.999995</v>
      </c>
      <c r="F29" s="36">
        <v>0.999880006899746</v>
      </c>
      <c r="G29" s="39">
        <v>0.999830012899401</v>
      </c>
      <c r="H29" s="44">
        <v>0.999</v>
      </c>
      <c r="I29" s="39">
        <v>0.9999998300128994</v>
      </c>
      <c r="J29" s="44">
        <v>0.999</v>
      </c>
      <c r="K29" s="53">
        <v>0.9999999998300129</v>
      </c>
      <c r="L29" s="51">
        <v>0.9999999490038604</v>
      </c>
      <c r="M29" s="36" t="s">
        <v>23</v>
      </c>
    </row>
    <row r="30" spans="1:13" s="34" customFormat="1" ht="12.75">
      <c r="A30" s="36"/>
      <c r="B30" s="36"/>
      <c r="C30" s="36"/>
      <c r="D30" s="36"/>
      <c r="E30" s="36"/>
      <c r="F30" s="36"/>
      <c r="G30" s="39"/>
      <c r="H30" s="36"/>
      <c r="I30" s="39"/>
      <c r="J30" s="36"/>
      <c r="K30" s="47"/>
      <c r="L30" s="39"/>
      <c r="M30" s="36"/>
    </row>
    <row r="31" spans="1:13" s="34" customFormat="1" ht="12.75">
      <c r="A31" s="36"/>
      <c r="B31" s="36"/>
      <c r="C31" s="36"/>
      <c r="D31" s="36"/>
      <c r="E31" s="36"/>
      <c r="F31" s="36"/>
      <c r="G31" s="39"/>
      <c r="H31" s="36"/>
      <c r="I31" s="39"/>
      <c r="J31" s="36"/>
      <c r="K31" s="39"/>
      <c r="L31" s="39"/>
      <c r="M31" s="36"/>
    </row>
    <row r="32" spans="1:13" s="34" customFormat="1" ht="12.75">
      <c r="A32" s="36"/>
      <c r="B32" s="36"/>
      <c r="C32" s="36"/>
      <c r="D32" s="36"/>
      <c r="E32" s="36"/>
      <c r="F32" s="36"/>
      <c r="G32" s="39"/>
      <c r="H32" s="36"/>
      <c r="I32" s="39"/>
      <c r="J32" s="36"/>
      <c r="K32" s="39"/>
      <c r="L32" s="39"/>
      <c r="M32" s="36"/>
    </row>
    <row r="33" spans="1:13" s="34" customFormat="1" ht="12.75">
      <c r="A33" s="36"/>
      <c r="B33" s="36"/>
      <c r="C33" s="36"/>
      <c r="D33" s="36"/>
      <c r="E33" s="36"/>
      <c r="F33" s="36"/>
      <c r="G33" s="39"/>
      <c r="H33" s="36"/>
      <c r="I33" s="39"/>
      <c r="J33" s="36"/>
      <c r="K33" s="39"/>
      <c r="L33" s="39"/>
      <c r="M33" s="36"/>
    </row>
    <row r="34" spans="1:12" s="34" customFormat="1" ht="12.75">
      <c r="A34" s="36"/>
      <c r="B34" s="36"/>
      <c r="C34" s="36"/>
      <c r="D34" s="36"/>
      <c r="E34" s="36"/>
      <c r="F34" s="36"/>
      <c r="G34" s="39"/>
      <c r="H34" s="36"/>
      <c r="I34" s="36"/>
      <c r="J34" s="36"/>
      <c r="K34" s="39"/>
      <c r="L34" s="39"/>
    </row>
    <row r="35" spans="1:12" s="34" customFormat="1" ht="12.75">
      <c r="A35" s="36"/>
      <c r="B35" s="36"/>
      <c r="C35" s="36"/>
      <c r="D35" s="36"/>
      <c r="E35" s="36"/>
      <c r="F35" s="36"/>
      <c r="G35" s="39"/>
      <c r="H35" s="36"/>
      <c r="I35" s="36"/>
      <c r="J35" s="36"/>
      <c r="K35" s="39"/>
      <c r="L35" s="39"/>
    </row>
    <row r="36" spans="1:12" s="34" customFormat="1" ht="12.75">
      <c r="A36" s="36"/>
      <c r="B36" s="36"/>
      <c r="C36" s="36"/>
      <c r="D36" s="36"/>
      <c r="E36" s="36"/>
      <c r="F36" s="36"/>
      <c r="G36" s="39"/>
      <c r="H36" s="36"/>
      <c r="I36" s="36"/>
      <c r="J36" s="36"/>
      <c r="K36" s="39"/>
      <c r="L36" s="39"/>
    </row>
    <row r="37" spans="1:12" s="34" customFormat="1" ht="12.75">
      <c r="A37" s="36"/>
      <c r="B37" s="36"/>
      <c r="C37" s="36"/>
      <c r="D37" s="36"/>
      <c r="E37" s="36"/>
      <c r="F37" s="36"/>
      <c r="G37" s="39"/>
      <c r="H37" s="36"/>
      <c r="I37" s="36"/>
      <c r="J37" s="36"/>
      <c r="K37" s="39"/>
      <c r="L37" s="39"/>
    </row>
    <row r="38" spans="1:12" s="34" customFormat="1" ht="12.75">
      <c r="A38" s="36"/>
      <c r="B38" s="36"/>
      <c r="C38" s="36"/>
      <c r="D38" s="36"/>
      <c r="E38" s="36"/>
      <c r="F38" s="36"/>
      <c r="G38" s="39"/>
      <c r="H38" s="36"/>
      <c r="I38" s="36"/>
      <c r="J38" s="36"/>
      <c r="K38" s="39"/>
      <c r="L38" s="39"/>
    </row>
    <row r="39" spans="1:12" s="34" customFormat="1" ht="12.75">
      <c r="A39" s="36"/>
      <c r="B39" s="36"/>
      <c r="C39" s="36"/>
      <c r="D39" s="36"/>
      <c r="E39" s="36"/>
      <c r="F39" s="36"/>
      <c r="G39" s="39"/>
      <c r="H39" s="36"/>
      <c r="I39" s="36"/>
      <c r="J39" s="36"/>
      <c r="K39" s="39"/>
      <c r="L39" s="39"/>
    </row>
    <row r="40" spans="1:12" s="34" customFormat="1" ht="12.75">
      <c r="A40" s="36"/>
      <c r="B40" s="36"/>
      <c r="C40" s="36"/>
      <c r="D40" s="36"/>
      <c r="E40" s="36"/>
      <c r="F40" s="36"/>
      <c r="G40" s="39"/>
      <c r="H40" s="36"/>
      <c r="I40" s="36"/>
      <c r="J40" s="36"/>
      <c r="K40" s="39"/>
      <c r="L40" s="39"/>
    </row>
    <row r="41" spans="1:12" s="34" customFormat="1" ht="12.75">
      <c r="A41" s="36"/>
      <c r="B41" s="36"/>
      <c r="C41" s="36"/>
      <c r="D41" s="36"/>
      <c r="E41" s="36"/>
      <c r="F41" s="36"/>
      <c r="G41" s="39"/>
      <c r="H41" s="36"/>
      <c r="I41" s="36"/>
      <c r="J41" s="36"/>
      <c r="K41" s="39"/>
      <c r="L41" s="39"/>
    </row>
    <row r="42" spans="1:12" s="34" customFormat="1" ht="12.75">
      <c r="A42" s="36"/>
      <c r="B42" s="36"/>
      <c r="C42" s="36"/>
      <c r="D42" s="36"/>
      <c r="E42" s="36"/>
      <c r="F42" s="36"/>
      <c r="G42" s="39"/>
      <c r="H42" s="36"/>
      <c r="I42" s="36"/>
      <c r="J42" s="36"/>
      <c r="K42" s="39"/>
      <c r="L42" s="39"/>
    </row>
    <row r="43" spans="7:12" s="34" customFormat="1" ht="12.75">
      <c r="G43" s="42"/>
      <c r="K43" s="42"/>
      <c r="L43" s="42"/>
    </row>
    <row r="44" spans="7:12" s="34" customFormat="1" ht="12.75">
      <c r="G44" s="42"/>
      <c r="K44" s="42"/>
      <c r="L44" s="42"/>
    </row>
    <row r="45" spans="7:12" s="34" customFormat="1" ht="12.75">
      <c r="G45" s="42"/>
      <c r="K45" s="42"/>
      <c r="L45" s="42"/>
    </row>
    <row r="46" spans="7:12" s="34" customFormat="1" ht="12.75">
      <c r="G46" s="42"/>
      <c r="K46" s="42"/>
      <c r="L46" s="42"/>
    </row>
    <row r="47" spans="7:12" s="34" customFormat="1" ht="12.75">
      <c r="G47" s="42"/>
      <c r="K47" s="42"/>
      <c r="L47" s="42"/>
    </row>
    <row r="48" spans="11:12" s="34" customFormat="1" ht="12.75">
      <c r="K48" s="42"/>
      <c r="L48" s="42"/>
    </row>
    <row r="49" spans="11:12" s="34" customFormat="1" ht="12.75">
      <c r="K49" s="42"/>
      <c r="L49" s="42"/>
    </row>
    <row r="50" spans="11:12" s="34" customFormat="1" ht="12.75">
      <c r="K50" s="42"/>
      <c r="L50" s="42"/>
    </row>
    <row r="51" spans="11:12" s="34" customFormat="1" ht="12.75">
      <c r="K51" s="42"/>
      <c r="L51" s="42"/>
    </row>
    <row r="52" spans="11:12" s="34" customFormat="1" ht="12.75">
      <c r="K52" s="42"/>
      <c r="L52" s="42"/>
    </row>
    <row r="53" spans="11:12" s="34" customFormat="1" ht="12.75">
      <c r="K53" s="42"/>
      <c r="L53" s="42"/>
    </row>
    <row r="54" spans="11:12" s="34" customFormat="1" ht="12.75">
      <c r="K54" s="42"/>
      <c r="L54" s="42"/>
    </row>
    <row r="55" spans="11:12" s="34" customFormat="1" ht="12.75">
      <c r="K55" s="42"/>
      <c r="L55" s="42"/>
    </row>
    <row r="56" spans="11:12" s="34" customFormat="1" ht="12.75">
      <c r="K56" s="42"/>
      <c r="L56" s="42"/>
    </row>
    <row r="57" spans="11:12" s="34" customFormat="1" ht="12.75">
      <c r="K57" s="42"/>
      <c r="L57" s="42"/>
    </row>
    <row r="58" spans="11:12" s="34" customFormat="1" ht="12.75">
      <c r="K58" s="42"/>
      <c r="L58" s="42"/>
    </row>
    <row r="59" spans="11:12" s="34" customFormat="1" ht="12.75">
      <c r="K59" s="42"/>
      <c r="L59" s="42"/>
    </row>
    <row r="60" spans="11:12" s="34" customFormat="1" ht="12.75">
      <c r="K60" s="42"/>
      <c r="L60" s="42"/>
    </row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</sheetData>
  <printOptions/>
  <pageMargins left="0.4" right="0.3" top="0.85" bottom="0.5" header="0.5" footer="0.25"/>
  <pageSetup horizontalDpi="600" verticalDpi="600" orientation="landscape" r:id="rId1"/>
  <headerFooter alignWithMargins="0">
    <oddHeader>&amp;C&amp;"Arial,Bold"&amp;20Reliability Allocation - Scenarios And Sensitivity Analysis</oddHeader>
    <oddFooter>&amp;L&amp;9NASA, Tim C. Adams/KSC, Jan Railsback/JSC&amp;C&amp;9 3&amp;R&amp;8 &amp;9 07-16-02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4" sqref="A4:IV4"/>
    </sheetView>
  </sheetViews>
  <sheetFormatPr defaultColWidth="9.140625" defaultRowHeight="12.75"/>
  <cols>
    <col min="2" max="2" width="8.421875" style="0" customWidth="1"/>
    <col min="3" max="3" width="8.00390625" style="0" customWidth="1"/>
    <col min="4" max="4" width="10.28125" style="0" customWidth="1"/>
    <col min="5" max="5" width="9.00390625" style="0" customWidth="1"/>
    <col min="6" max="7" width="11.421875" style="0" customWidth="1"/>
    <col min="8" max="8" width="10.00390625" style="0" customWidth="1"/>
    <col min="9" max="9" width="11.8515625" style="0" customWidth="1"/>
    <col min="10" max="10" width="9.421875" style="0" customWidth="1"/>
    <col min="11" max="11" width="14.7109375" style="0" customWidth="1"/>
    <col min="12" max="12" width="11.28125" style="0" customWidth="1"/>
    <col min="13" max="14" width="12.140625" style="1" customWidth="1"/>
  </cols>
  <sheetData>
    <row r="1" spans="2:12" s="1" customFormat="1" ht="23.25">
      <c r="B1"/>
      <c r="C1"/>
      <c r="D1" s="5"/>
      <c r="J1"/>
      <c r="K1" s="6"/>
      <c r="L1" s="20"/>
    </row>
    <row r="2" spans="1:14" s="4" customFormat="1" ht="30">
      <c r="A2" s="19"/>
      <c r="B2" s="19"/>
      <c r="C2" s="18"/>
      <c r="D2" s="25" t="s">
        <v>24</v>
      </c>
      <c r="E2" s="18"/>
      <c r="F2" s="18"/>
      <c r="G2" s="24"/>
      <c r="H2" s="18"/>
      <c r="I2" s="18"/>
      <c r="J2" s="18"/>
      <c r="K2" s="26" t="s">
        <v>1</v>
      </c>
      <c r="L2" s="21"/>
      <c r="M2"/>
      <c r="N2"/>
    </row>
    <row r="3" spans="1:14" s="7" customFormat="1" ht="56.25">
      <c r="A3" s="7" t="s">
        <v>2</v>
      </c>
      <c r="B3" s="7" t="s">
        <v>25</v>
      </c>
      <c r="C3" s="7" t="s">
        <v>26</v>
      </c>
      <c r="D3" s="7" t="s">
        <v>5</v>
      </c>
      <c r="E3" s="7" t="s">
        <v>27</v>
      </c>
      <c r="F3" s="7" t="s">
        <v>28</v>
      </c>
      <c r="G3" s="7" t="s">
        <v>29</v>
      </c>
      <c r="H3" s="7" t="s">
        <v>9</v>
      </c>
      <c r="I3" s="7" t="s">
        <v>30</v>
      </c>
      <c r="J3" s="7" t="s">
        <v>11</v>
      </c>
      <c r="K3" s="8" t="s">
        <v>12</v>
      </c>
      <c r="L3" s="8" t="s">
        <v>13</v>
      </c>
      <c r="M3"/>
      <c r="N3"/>
    </row>
    <row r="4" spans="1:14" s="3" customFormat="1" ht="11.25" customHeight="1">
      <c r="A4" s="31">
        <v>17</v>
      </c>
      <c r="B4" s="31">
        <v>300</v>
      </c>
      <c r="C4" s="31">
        <v>25</v>
      </c>
      <c r="D4" s="31">
        <v>0.99995</v>
      </c>
      <c r="E4" s="31">
        <v>0.999995</v>
      </c>
      <c r="F4" s="31">
        <f>POWER(E4,C4-1)</f>
        <v>0.999880006899746</v>
      </c>
      <c r="G4" s="31">
        <f>F4*D4</f>
        <v>0.999830012899401</v>
      </c>
      <c r="H4" s="31">
        <v>0.999</v>
      </c>
      <c r="I4" s="32">
        <f>1-(1-G4)*(1-H4)</f>
        <v>0.9999998300128994</v>
      </c>
      <c r="J4" s="31">
        <v>0.999</v>
      </c>
      <c r="K4" s="30">
        <f>1-(1-I4)*(1-J4)</f>
        <v>0.9999999998300129</v>
      </c>
      <c r="L4" s="30">
        <f>POWER(K4,B4)</f>
        <v>0.9999999490038604</v>
      </c>
      <c r="M4" t="s">
        <v>31</v>
      </c>
      <c r="N4"/>
    </row>
    <row r="5" spans="11:14" s="3" customFormat="1" ht="12.75">
      <c r="K5"/>
      <c r="L5"/>
      <c r="M5" s="1"/>
      <c r="N5" s="1"/>
    </row>
    <row r="6" spans="11:14" s="3" customFormat="1" ht="12.75">
      <c r="K6"/>
      <c r="L6"/>
      <c r="M6" s="1"/>
      <c r="N6" s="1"/>
    </row>
    <row r="7" spans="11:14" s="3" customFormat="1" ht="12.75">
      <c r="K7"/>
      <c r="L7"/>
      <c r="M7" s="1"/>
      <c r="N7" s="1"/>
    </row>
    <row r="8" spans="11:14" s="3" customFormat="1" ht="12.75">
      <c r="K8"/>
      <c r="L8"/>
      <c r="M8" s="1"/>
      <c r="N8" s="1"/>
    </row>
    <row r="9" spans="11:14" s="3" customFormat="1" ht="12.75">
      <c r="K9"/>
      <c r="L9"/>
      <c r="M9" s="1"/>
      <c r="N9" s="1"/>
    </row>
    <row r="10" spans="11:14" s="3" customFormat="1" ht="12.75">
      <c r="K10"/>
      <c r="L10"/>
      <c r="M10" s="1"/>
      <c r="N10" s="1"/>
    </row>
    <row r="11" spans="11:14" s="3" customFormat="1" ht="12.75">
      <c r="K11"/>
      <c r="L11"/>
      <c r="M11" s="1"/>
      <c r="N11" s="1"/>
    </row>
    <row r="12" spans="11:14" s="3" customFormat="1" ht="12.75">
      <c r="K12"/>
      <c r="L12"/>
      <c r="M12" s="1"/>
      <c r="N12" s="1"/>
    </row>
    <row r="13" spans="11:14" s="3" customFormat="1" ht="12.75">
      <c r="K13"/>
      <c r="L13"/>
      <c r="M13" s="1"/>
      <c r="N13" s="1"/>
    </row>
  </sheetData>
  <printOptions/>
  <pageMargins left="0.6" right="0.45" top="1" bottom="1" header="0.5" footer="0.5"/>
  <pageSetup horizontalDpi="600" verticalDpi="600" orientation="landscape" r:id="rId1"/>
  <headerFooter alignWithMargins="0">
    <oddHeader>&amp;C&amp;20&amp;A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4" sqref="A4"/>
    </sheetView>
  </sheetViews>
  <sheetFormatPr defaultColWidth="9.140625" defaultRowHeight="12.75"/>
  <sheetData>
    <row r="1" spans="1:4" ht="22.5">
      <c r="A1">
        <v>0.95</v>
      </c>
      <c r="C1" s="7" t="s">
        <v>5</v>
      </c>
      <c r="D1">
        <v>3</v>
      </c>
    </row>
    <row r="2" spans="1:4" ht="56.25">
      <c r="A2">
        <v>0.975</v>
      </c>
      <c r="C2" s="7" t="s">
        <v>32</v>
      </c>
      <c r="D2">
        <v>7</v>
      </c>
    </row>
    <row r="3" spans="1:4" ht="56.25">
      <c r="A3">
        <v>0.99</v>
      </c>
      <c r="C3" s="7" t="s">
        <v>33</v>
      </c>
      <c r="D3">
        <v>2</v>
      </c>
    </row>
    <row r="4" spans="1:4" ht="33.75">
      <c r="A4">
        <v>0.995</v>
      </c>
      <c r="C4" s="7" t="s">
        <v>9</v>
      </c>
      <c r="D4">
        <v>2</v>
      </c>
    </row>
    <row r="5" spans="1:4" ht="45">
      <c r="A5">
        <v>0.999</v>
      </c>
      <c r="C5" s="7" t="s">
        <v>11</v>
      </c>
      <c r="D5">
        <v>2</v>
      </c>
    </row>
    <row r="6" ht="12.75">
      <c r="A6">
        <v>0.9995</v>
      </c>
    </row>
    <row r="7" ht="12.75">
      <c r="A7">
        <v>0.9999</v>
      </c>
    </row>
    <row r="8" ht="12.75">
      <c r="A8">
        <v>0.99995</v>
      </c>
    </row>
    <row r="9" ht="12.75">
      <c r="A9">
        <v>0.99999</v>
      </c>
    </row>
    <row r="10" ht="12.75">
      <c r="A10">
        <v>0.999995</v>
      </c>
    </row>
    <row r="11" ht="12.75">
      <c r="A11">
        <v>0.999999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0" customWidth="1"/>
    <col min="2" max="2" width="5.7109375" style="0" customWidth="1"/>
    <col min="3" max="3" width="1.28515625" style="0" customWidth="1"/>
    <col min="5" max="5" width="1.28515625" style="0" customWidth="1"/>
    <col min="7" max="7" width="1.28515625" style="0" customWidth="1"/>
    <col min="9" max="9" width="0" style="0" hidden="1" customWidth="1"/>
    <col min="10" max="10" width="9.8515625" style="0" customWidth="1"/>
    <col min="11" max="11" width="10.140625" style="0" customWidth="1"/>
  </cols>
  <sheetData>
    <row r="1" spans="1:11" s="2" customFormat="1" ht="38.25">
      <c r="A1" s="9" t="s">
        <v>34</v>
      </c>
      <c r="D1" s="2" t="s">
        <v>35</v>
      </c>
      <c r="F1" s="2" t="s">
        <v>21</v>
      </c>
      <c r="H1" s="2" t="s">
        <v>36</v>
      </c>
      <c r="I1" s="2" t="s">
        <v>37</v>
      </c>
      <c r="J1" s="2" t="s">
        <v>38</v>
      </c>
      <c r="K1" s="2" t="s">
        <v>39</v>
      </c>
    </row>
    <row r="2" spans="1:8" ht="12.75">
      <c r="A2" s="10" t="s">
        <v>40</v>
      </c>
      <c r="D2" t="s">
        <v>41</v>
      </c>
      <c r="F2" t="s">
        <v>42</v>
      </c>
      <c r="H2" t="s">
        <v>43</v>
      </c>
    </row>
    <row r="3" spans="1:8" s="12" customFormat="1" ht="12.75">
      <c r="A3" s="11" t="s">
        <v>44</v>
      </c>
      <c r="D3" s="12">
        <f>'Scenario worksheet'!G4</f>
        <v>0.999830012899401</v>
      </c>
      <c r="F3" s="12">
        <f>'Scenario worksheet'!H4</f>
        <v>0.999</v>
      </c>
      <c r="H3" s="12">
        <f>'Scenario worksheet'!J4</f>
        <v>0.999</v>
      </c>
    </row>
    <row r="4" s="12" customFormat="1" ht="12.75" hidden="1">
      <c r="A4" s="12" t="s">
        <v>45</v>
      </c>
    </row>
    <row r="5" s="12" customFormat="1" ht="12.75" hidden="1">
      <c r="A5" s="12" t="s">
        <v>46</v>
      </c>
    </row>
    <row r="6" s="12" customFormat="1" ht="12.75" hidden="1">
      <c r="A6" s="12" t="s">
        <v>47</v>
      </c>
    </row>
    <row r="7" s="12" customFormat="1" ht="12.75" hidden="1">
      <c r="A7" s="12" t="s">
        <v>48</v>
      </c>
    </row>
    <row r="8" s="12" customFormat="1" ht="12.75" hidden="1">
      <c r="A8" s="12" t="s">
        <v>49</v>
      </c>
    </row>
    <row r="9" s="12" customFormat="1" ht="12.75" hidden="1">
      <c r="A9" s="12" t="s">
        <v>50</v>
      </c>
    </row>
    <row r="10" spans="1:14" s="13" customFormat="1" ht="9" customHeight="1">
      <c r="A10" s="13">
        <v>1</v>
      </c>
      <c r="C10" s="13">
        <v>0</v>
      </c>
      <c r="D10" s="13">
        <f>$D$3*$A$10</f>
        <v>0.999830012899401</v>
      </c>
      <c r="M10" s="23" t="s">
        <v>51</v>
      </c>
      <c r="N10" s="23">
        <f>SUM(J11,J14,J17)</f>
        <v>0.9999999998300129</v>
      </c>
    </row>
    <row r="11" spans="1:14" s="13" customFormat="1" ht="9" customHeight="1" thickBot="1">
      <c r="A11" s="13" t="s">
        <v>52</v>
      </c>
      <c r="B11" s="14"/>
      <c r="C11" s="15" t="s">
        <v>53</v>
      </c>
      <c r="D11" s="14">
        <f>$D$3</f>
        <v>0.999830012899401</v>
      </c>
      <c r="E11" s="14"/>
      <c r="F11" s="14"/>
      <c r="G11" s="14"/>
      <c r="H11" s="14"/>
      <c r="I11" s="14" t="s">
        <v>54</v>
      </c>
      <c r="J11" s="13">
        <f>$D$3*$A$10</f>
        <v>0.999830012899401</v>
      </c>
      <c r="K11" s="13" t="s">
        <v>55</v>
      </c>
      <c r="L11"/>
      <c r="M11" s="23" t="s">
        <v>55</v>
      </c>
      <c r="N11" s="23">
        <f>J11</f>
        <v>0.999830012899401</v>
      </c>
    </row>
    <row r="12" spans="2:14" s="13" customFormat="1" ht="9" customHeight="1">
      <c r="B12" s="16"/>
      <c r="C12" s="17"/>
      <c r="D12" s="16"/>
      <c r="E12" s="16"/>
      <c r="F12" s="16"/>
      <c r="G12" s="16"/>
      <c r="H12" s="16"/>
      <c r="I12" s="16"/>
      <c r="L12"/>
      <c r="M12" s="23" t="s">
        <v>56</v>
      </c>
      <c r="N12" s="23">
        <f>J14</f>
        <v>0.00016981711349841266</v>
      </c>
    </row>
    <row r="13" spans="2:14" s="13" customFormat="1" ht="9" customHeight="1">
      <c r="B13" s="16"/>
      <c r="C13" s="17"/>
      <c r="D13" s="16">
        <f>(1-$D$3)*$A$10</f>
        <v>0.00016998710059901168</v>
      </c>
      <c r="E13" s="16"/>
      <c r="F13" s="16">
        <f>$F$3*$D$13</f>
        <v>0.00016981711349841266</v>
      </c>
      <c r="G13" s="16"/>
      <c r="H13" s="16"/>
      <c r="I13" s="16"/>
      <c r="L13"/>
      <c r="M13" s="23" t="s">
        <v>57</v>
      </c>
      <c r="N13" s="23">
        <f>J17</f>
        <v>1.698171134984128E-07</v>
      </c>
    </row>
    <row r="14" spans="2:14" s="13" customFormat="1" ht="9" customHeight="1" thickBot="1">
      <c r="B14" s="16"/>
      <c r="C14" s="15" t="s">
        <v>58</v>
      </c>
      <c r="D14" s="14">
        <f>1-$D$3</f>
        <v>0.00016998710059901168</v>
      </c>
      <c r="E14" s="15" t="s">
        <v>53</v>
      </c>
      <c r="F14" s="14">
        <f>$F$3</f>
        <v>0.999</v>
      </c>
      <c r="G14" s="14"/>
      <c r="H14" s="14"/>
      <c r="I14" s="14" t="s">
        <v>54</v>
      </c>
      <c r="J14" s="13">
        <f>$F$3*$D$13</f>
        <v>0.00016981711349841266</v>
      </c>
      <c r="K14" s="13" t="s">
        <v>56</v>
      </c>
      <c r="L14"/>
      <c r="M14" s="23" t="s">
        <v>59</v>
      </c>
      <c r="N14" s="23">
        <f>J20</f>
        <v>1.6998710059901197E-10</v>
      </c>
    </row>
    <row r="15" spans="2:9" s="13" customFormat="1" ht="9" customHeight="1">
      <c r="B15" s="16"/>
      <c r="C15" s="16"/>
      <c r="D15" s="16"/>
      <c r="E15" s="17"/>
      <c r="F15" s="16"/>
      <c r="G15" s="16"/>
      <c r="H15" s="16"/>
      <c r="I15" s="16"/>
    </row>
    <row r="16" spans="2:9" s="13" customFormat="1" ht="9" customHeight="1">
      <c r="B16" s="16"/>
      <c r="C16" s="16"/>
      <c r="D16" s="16"/>
      <c r="E16" s="17"/>
      <c r="F16" s="16">
        <f>(1-$F$3)*$D$13</f>
        <v>1.6998710059901182E-07</v>
      </c>
      <c r="G16" s="16"/>
      <c r="H16" s="16">
        <f>$H$3*$F$16</f>
        <v>1.698171134984128E-07</v>
      </c>
      <c r="I16" s="16"/>
    </row>
    <row r="17" spans="2:11" s="13" customFormat="1" ht="9" customHeight="1" thickBot="1">
      <c r="B17" s="16"/>
      <c r="C17" s="16"/>
      <c r="D17" s="16"/>
      <c r="E17" s="15" t="s">
        <v>58</v>
      </c>
      <c r="F17" s="14">
        <f>1-$F$3</f>
        <v>0.0010000000000000009</v>
      </c>
      <c r="G17" s="15" t="s">
        <v>53</v>
      </c>
      <c r="H17" s="14">
        <f>$H$3</f>
        <v>0.999</v>
      </c>
      <c r="I17" s="14" t="s">
        <v>54</v>
      </c>
      <c r="J17" s="13">
        <f>$H$3*$F$16</f>
        <v>1.698171134984128E-07</v>
      </c>
      <c r="K17" s="13" t="s">
        <v>57</v>
      </c>
    </row>
    <row r="18" spans="2:9" s="13" customFormat="1" ht="9" customHeight="1">
      <c r="B18" s="16"/>
      <c r="C18" s="16"/>
      <c r="D18" s="16"/>
      <c r="E18" s="16"/>
      <c r="F18" s="16"/>
      <c r="G18" s="17"/>
      <c r="H18" s="16"/>
      <c r="I18" s="16"/>
    </row>
    <row r="19" spans="2:9" s="13" customFormat="1" ht="9" customHeight="1">
      <c r="B19" s="16"/>
      <c r="C19" s="16"/>
      <c r="D19" s="16"/>
      <c r="E19" s="16"/>
      <c r="F19" s="16"/>
      <c r="G19" s="17"/>
      <c r="H19" s="16">
        <f>(1-$H$3)*$F$16</f>
        <v>1.6998710059901197E-10</v>
      </c>
      <c r="I19" s="16"/>
    </row>
    <row r="20" spans="2:11" s="13" customFormat="1" ht="9" customHeight="1" thickBot="1">
      <c r="B20" s="16"/>
      <c r="C20" s="16"/>
      <c r="D20" s="16"/>
      <c r="E20" s="16"/>
      <c r="F20" s="16"/>
      <c r="G20" s="15" t="s">
        <v>58</v>
      </c>
      <c r="H20" s="14">
        <f>1-$H$3</f>
        <v>0.0010000000000000009</v>
      </c>
      <c r="I20" s="14" t="s">
        <v>54</v>
      </c>
      <c r="J20" s="13">
        <f>(1-$H$3)*$F$16</f>
        <v>1.6998710059901197E-10</v>
      </c>
      <c r="K20" s="13" t="s">
        <v>59</v>
      </c>
    </row>
    <row r="21" s="13" customFormat="1" ht="9" customHeight="1"/>
    <row r="22" s="13" customFormat="1" ht="9" customHeight="1"/>
    <row r="23" s="13" customFormat="1" ht="9" customHeight="1"/>
    <row r="24" s="13" customFormat="1" ht="9" customHeight="1"/>
    <row r="25" s="13" customFormat="1" ht="9" customHeight="1"/>
    <row r="26" s="13" customFormat="1" ht="9" customHeight="1"/>
    <row r="27" s="13" customFormat="1" ht="9" customHeight="1"/>
    <row r="28" s="13" customFormat="1" ht="9" customHeight="1"/>
    <row r="29" s="13" customFormat="1" ht="9" customHeight="1"/>
    <row r="30" s="13" customFormat="1" ht="9" customHeight="1"/>
    <row r="31" s="13" customFormat="1" ht="9" customHeight="1"/>
    <row r="32" s="13" customFormat="1" ht="9" customHeight="1"/>
    <row r="33" s="13" customFormat="1" ht="9" customHeight="1"/>
    <row r="34" s="13" customFormat="1" ht="9" customHeight="1"/>
    <row r="35" s="13" customFormat="1" ht="9" customHeight="1"/>
    <row r="36" s="13" customFormat="1" ht="9" customHeight="1"/>
    <row r="37" s="13" customFormat="1" ht="9" customHeight="1"/>
    <row r="38" s="13" customFormat="1" ht="9" customHeight="1"/>
    <row r="39" s="13" customFormat="1" ht="9" customHeight="1"/>
    <row r="40" s="13" customFormat="1" ht="9" customHeight="1"/>
    <row r="41" s="13" customFormat="1" ht="9" customHeight="1"/>
    <row r="42" s="13" customFormat="1" ht="9" customHeight="1"/>
    <row r="43" s="13" customFormat="1" ht="9" customHeight="1"/>
    <row r="44" s="13" customFormat="1" ht="9" customHeight="1"/>
    <row r="45" s="13" customFormat="1" ht="9" customHeight="1"/>
    <row r="46" s="13" customFormat="1" ht="9" customHeight="1"/>
    <row r="47" s="13" customFormat="1" ht="9" customHeight="1"/>
    <row r="48" s="13" customFormat="1" ht="9" customHeight="1"/>
    <row r="49" s="13" customFormat="1" ht="9" customHeight="1"/>
    <row r="50" s="13" customFormat="1" ht="9" customHeight="1"/>
    <row r="51" s="13" customFormat="1" ht="9" customHeight="1"/>
    <row r="52" s="13" customFormat="1" ht="9" customHeight="1"/>
    <row r="53" s="13" customFormat="1" ht="9" customHeight="1"/>
    <row r="54" s="13" customFormat="1" ht="9" customHeight="1"/>
    <row r="55" s="13" customFormat="1" ht="9" customHeight="1"/>
    <row r="56" s="13" customFormat="1" ht="9" customHeight="1"/>
    <row r="57" s="13" customFormat="1" ht="9" customHeight="1"/>
    <row r="58" s="13" customFormat="1" ht="9" customHeight="1"/>
    <row r="59" s="13" customFormat="1" ht="9" customHeight="1"/>
    <row r="60" s="13" customFormat="1" ht="9" customHeight="1"/>
    <row r="61" s="13" customFormat="1" ht="9" customHeight="1"/>
    <row r="62" s="13" customFormat="1" ht="9" customHeight="1"/>
    <row r="63" s="13" customFormat="1" ht="9" customHeight="1"/>
    <row r="64" s="13" customFormat="1" ht="9" customHeight="1"/>
    <row r="65" s="13" customFormat="1" ht="9" customHeight="1"/>
    <row r="66" s="13" customFormat="1" ht="9" customHeight="1"/>
    <row r="67" s="13" customFormat="1" ht="9" customHeight="1"/>
    <row r="68" s="13" customFormat="1" ht="9" customHeight="1"/>
    <row r="69" s="13" customFormat="1" ht="9" customHeight="1"/>
    <row r="70" s="13" customFormat="1" ht="9" customHeight="1"/>
    <row r="71" s="13" customFormat="1" ht="9" customHeight="1"/>
    <row r="72" s="13" customFormat="1" ht="9" customHeight="1"/>
    <row r="73" s="13" customFormat="1" ht="9" customHeight="1"/>
    <row r="74" s="13" customFormat="1" ht="9" customHeight="1"/>
    <row r="75" s="13" customFormat="1" ht="9" customHeight="1"/>
    <row r="76" s="13" customFormat="1" ht="9" customHeight="1"/>
    <row r="77" s="13" customFormat="1" ht="9" customHeight="1"/>
    <row r="78" s="13" customFormat="1" ht="9" customHeight="1"/>
    <row r="79" s="13" customFormat="1" ht="9" customHeight="1"/>
    <row r="80" s="13" customFormat="1" ht="9" customHeight="1"/>
    <row r="81" s="13" customFormat="1" ht="9" customHeight="1"/>
    <row r="82" s="13" customFormat="1" ht="9" customHeight="1"/>
    <row r="83" s="13" customFormat="1" ht="9" customHeight="1"/>
    <row r="84" s="13" customFormat="1" ht="9" customHeight="1"/>
    <row r="85" s="13" customFormat="1" ht="9" customHeight="1"/>
    <row r="86" s="13" customFormat="1" ht="9" customHeight="1"/>
    <row r="87" s="13" customFormat="1" ht="9" customHeight="1"/>
    <row r="88" s="13" customFormat="1" ht="9" customHeight="1"/>
    <row r="89" s="13" customFormat="1" ht="9" customHeight="1"/>
    <row r="90" s="13" customFormat="1" ht="9" customHeight="1"/>
    <row r="91" s="13" customFormat="1" ht="9" customHeight="1"/>
    <row r="92" s="13" customFormat="1" ht="9" customHeight="1"/>
    <row r="93" s="13" customFormat="1" ht="9" customHeight="1"/>
    <row r="94" s="13" customFormat="1" ht="9" customHeight="1"/>
    <row r="95" s="13" customFormat="1" ht="9" customHeight="1"/>
    <row r="96" s="13" customFormat="1" ht="9" customHeight="1"/>
    <row r="97" s="13" customFormat="1" ht="9" customHeight="1"/>
    <row r="98" s="13" customFormat="1" ht="9" customHeight="1"/>
    <row r="99" s="13" customFormat="1" ht="9" customHeight="1"/>
    <row r="100" s="13" customFormat="1" ht="9" customHeight="1"/>
    <row r="101" s="13" customFormat="1" ht="9" customHeight="1"/>
    <row r="102" s="13" customFormat="1" ht="9" customHeight="1"/>
    <row r="103" s="13" customFormat="1" ht="9" customHeight="1"/>
    <row r="104" s="13" customFormat="1" ht="9" customHeight="1"/>
    <row r="105" s="13" customFormat="1" ht="9" customHeight="1"/>
    <row r="106" s="13" customFormat="1" ht="9" customHeight="1"/>
    <row r="107" s="13" customFormat="1" ht="9" customHeight="1"/>
    <row r="108" s="13" customFormat="1" ht="9" customHeight="1"/>
    <row r="109" s="13" customFormat="1" ht="9" customHeight="1"/>
    <row r="110" s="13" customFormat="1" ht="9" customHeight="1"/>
    <row r="111" s="13" customFormat="1" ht="9" customHeight="1"/>
    <row r="112" s="13" customFormat="1" ht="9" customHeight="1"/>
    <row r="113" s="13" customFormat="1" ht="9" customHeight="1"/>
    <row r="114" s="13" customFormat="1" ht="9" customHeight="1"/>
    <row r="115" s="13" customFormat="1" ht="9" customHeight="1"/>
    <row r="116" s="13" customFormat="1" ht="9" customHeight="1"/>
    <row r="117" s="13" customFormat="1" ht="9" customHeight="1"/>
    <row r="118" s="13" customFormat="1" ht="9" customHeight="1"/>
    <row r="119" s="13" customFormat="1" ht="9" customHeight="1"/>
    <row r="120" s="13" customFormat="1" ht="9" customHeight="1"/>
    <row r="121" s="13" customFormat="1" ht="9" customHeight="1"/>
    <row r="122" s="13" customFormat="1" ht="9" customHeight="1"/>
    <row r="123" s="13" customFormat="1" ht="9" customHeight="1"/>
    <row r="124" s="13" customFormat="1" ht="9" customHeight="1"/>
    <row r="125" s="13" customFormat="1" ht="9" customHeight="1"/>
    <row r="126" s="13" customFormat="1" ht="9" customHeight="1"/>
    <row r="127" s="13" customFormat="1" ht="9" customHeight="1"/>
    <row r="128" s="13" customFormat="1" ht="9" customHeight="1"/>
    <row r="129" s="13" customFormat="1" ht="9" customHeight="1"/>
    <row r="130" s="13" customFormat="1" ht="9" customHeight="1"/>
    <row r="131" s="13" customFormat="1" ht="9" customHeight="1"/>
    <row r="132" s="13" customFormat="1" ht="9" customHeight="1"/>
    <row r="133" s="13" customFormat="1" ht="9" customHeight="1"/>
    <row r="134" s="13" customFormat="1" ht="9" customHeight="1"/>
    <row r="135" s="13" customFormat="1" ht="9" customHeight="1"/>
    <row r="136" s="13" customFormat="1" ht="9" customHeight="1"/>
    <row r="137" s="13" customFormat="1" ht="9" customHeight="1"/>
    <row r="138" s="13" customFormat="1" ht="9" customHeight="1"/>
    <row r="139" s="13" customFormat="1" ht="9" customHeight="1"/>
    <row r="140" s="13" customFormat="1" ht="9" customHeight="1"/>
    <row r="141" s="13" customFormat="1" ht="9" customHeight="1"/>
    <row r="142" s="13" customFormat="1" ht="9" customHeight="1"/>
    <row r="143" s="13" customFormat="1" ht="9" customHeight="1"/>
    <row r="144" s="13" customFormat="1" ht="9" customHeight="1"/>
    <row r="145" s="13" customFormat="1" ht="9" customHeight="1"/>
    <row r="146" s="13" customFormat="1" ht="9" customHeight="1"/>
    <row r="147" s="13" customFormat="1" ht="9" customHeight="1"/>
    <row r="148" s="13" customFormat="1" ht="9" customHeight="1"/>
    <row r="149" s="13" customFormat="1" ht="9" customHeight="1"/>
    <row r="150" s="13" customFormat="1" ht="9" customHeight="1"/>
    <row r="151" s="13" customFormat="1" ht="9" customHeight="1"/>
    <row r="152" s="13" customFormat="1" ht="9" customHeight="1"/>
    <row r="153" s="13" customFormat="1" ht="9" customHeight="1"/>
    <row r="154" s="13" customFormat="1" ht="9" customHeight="1"/>
    <row r="155" s="13" customFormat="1" ht="9" customHeight="1"/>
    <row r="156" s="13" customFormat="1" ht="9" customHeight="1"/>
    <row r="157" s="13" customFormat="1" ht="9" customHeight="1"/>
    <row r="158" s="13" customFormat="1" ht="9" customHeight="1"/>
    <row r="159" s="13" customFormat="1" ht="9" customHeight="1"/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NASA/JSC</dc:creator>
  <cp:keywords/>
  <dc:description/>
  <cp:lastModifiedBy>ODIN/KSC</cp:lastModifiedBy>
  <cp:lastPrinted>2002-07-16T18:25:28Z</cp:lastPrinted>
  <dcterms:created xsi:type="dcterms:W3CDTF">1998-03-24T15:35:52Z</dcterms:created>
  <dcterms:modified xsi:type="dcterms:W3CDTF">2005-12-05T19:28:33Z</dcterms:modified>
  <cp:category/>
  <cp:version/>
  <cp:contentType/>
  <cp:contentStatus/>
</cp:coreProperties>
</file>